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01"/>
  <workbookPr/>
  <mc:AlternateContent xmlns:mc="http://schemas.openxmlformats.org/markup-compatibility/2006">
    <mc:Choice Requires="x15">
      <x15ac:absPath xmlns:x15ac="http://schemas.microsoft.com/office/spreadsheetml/2010/11/ac" url="C:\data\Dokumenty\_pomahameludom.sk\opatrenie 2\2020-04-08\"/>
    </mc:Choice>
  </mc:AlternateContent>
  <xr:revisionPtr revIDLastSave="0" documentId="11_F9CAD8283CB7D8E9485822FD8BE1CA62AC628ACA" xr6:coauthVersionLast="45" xr6:coauthVersionMax="45" xr10:uidLastSave="{00000000-0000-0000-0000-000000000000}"/>
  <bookViews>
    <workbookView xWindow="5690" yWindow="0" windowWidth="22090" windowHeight="9780" xr2:uid="{00000000-000D-0000-FFFF-FFFF00000000}"/>
  </bookViews>
  <sheets>
    <sheet name="Form-P54-op2B" sheetId="1" r:id="rId1"/>
  </sheets>
  <definedNames>
    <definedName name="_xlnm.Print_Area" localSheetId="0">'Form-P54-op2B'!$A$1:$J$20</definedName>
    <definedName name="_xlnm.Print_Titles" localSheetId="0">'Form-P54-op2B'!#REF!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R7" i="1"/>
  <c r="C18" i="1" l="1"/>
  <c r="C17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6" i="1"/>
  <c r="P6" i="1"/>
  <c r="R5" i="1"/>
  <c r="P5" i="1"/>
  <c r="R4" i="1"/>
  <c r="P4" i="1"/>
  <c r="H17" i="1" l="1"/>
  <c r="C19" i="1" s="1"/>
  <c r="H18" i="1" l="1"/>
</calcChain>
</file>

<file path=xl/sharedStrings.xml><?xml version="1.0" encoding="utf-8"?>
<sst xmlns="http://schemas.openxmlformats.org/spreadsheetml/2006/main" count="60" uniqueCount="57">
  <si>
    <r>
      <t>Výkaz pre priznanie finančného príspevku - opatrenie č.2</t>
    </r>
    <r>
      <rPr>
        <u/>
        <sz val="12"/>
        <rFont val="Times New Roman"/>
        <family val="1"/>
        <charset val="238"/>
      </rPr>
      <t/>
    </r>
  </si>
  <si>
    <t>3/2020</t>
  </si>
  <si>
    <t>4+/2020</t>
  </si>
  <si>
    <t>verzia</t>
  </si>
  <si>
    <r>
      <t>SZČO</t>
    </r>
    <r>
      <rPr>
        <sz val="9"/>
        <rFont val="Times New Roman"/>
        <family val="1"/>
        <charset val="238"/>
      </rPr>
      <t xml:space="preserve"> (názov)</t>
    </r>
    <r>
      <rPr>
        <b/>
        <sz val="11"/>
        <rFont val="Times New Roman"/>
        <family val="1"/>
        <charset val="238"/>
      </rPr>
      <t>:</t>
    </r>
  </si>
  <si>
    <t>rok:</t>
  </si>
  <si>
    <t>mesiac:</t>
  </si>
  <si>
    <t>popis</t>
  </si>
  <si>
    <t>Mesiac/Rok</t>
  </si>
  <si>
    <t>Prac.dni</t>
  </si>
  <si>
    <t>Prac.hod.</t>
  </si>
  <si>
    <t>Áno</t>
  </si>
  <si>
    <t>1.002</t>
  </si>
  <si>
    <t>IČO:</t>
  </si>
  <si>
    <t>01</t>
  </si>
  <si>
    <t>január</t>
  </si>
  <si>
    <t>Nie</t>
  </si>
  <si>
    <r>
      <t xml:space="preserve">Sídlo </t>
    </r>
    <r>
      <rPr>
        <sz val="10"/>
        <rFont val="Times New Roman"/>
        <family val="1"/>
        <charset val="238"/>
      </rPr>
      <t>(adresa)</t>
    </r>
    <r>
      <rPr>
        <b/>
        <sz val="11"/>
        <rFont val="Times New Roman"/>
        <family val="1"/>
        <charset val="238"/>
      </rPr>
      <t>:</t>
    </r>
  </si>
  <si>
    <t>02</t>
  </si>
  <si>
    <t>február</t>
  </si>
  <si>
    <t>03</t>
  </si>
  <si>
    <t>marec</t>
  </si>
  <si>
    <t>1. Porovnáva sa tržba za vykazovaný mesiac s tržbou za rovnaký mesiac predchádzajúceho roka (napr. pre vykazované obdobie 03 / 2020 - predchádzajúce je marec 2019)</t>
  </si>
  <si>
    <t>Priezvisko:</t>
  </si>
  <si>
    <t>Meno:</t>
  </si>
  <si>
    <t>Rodné číslo:</t>
  </si>
  <si>
    <t>04</t>
  </si>
  <si>
    <t>apríl</t>
  </si>
  <si>
    <t>2. Porovnáva sa priemer tržby v roku 2019 (t.j. 1/12 tržieb za rok 2019) s tržbou za vykazovaný mesiac - oprávnení sú iba tí, ktorí vykonávali zárobkovú činnosť celý rok 2019</t>
  </si>
  <si>
    <t>05</t>
  </si>
  <si>
    <t>máj</t>
  </si>
  <si>
    <t>3. Porovnáva sa tržba za február 2020 s tržbou za vykazovaný mesiac - oprávnení sú iba tí, ktorí vykonávali zárobkovú činnosť len časť roka 2019 a začali vykonávať zárobkovú činnosť najneskôr k 1.2.2020</t>
  </si>
  <si>
    <t>%</t>
  </si>
  <si>
    <t>EUR</t>
  </si>
  <si>
    <t>Číslo dohody:</t>
  </si>
  <si>
    <t>06</t>
  </si>
  <si>
    <t>jún</t>
  </si>
  <si>
    <t>07</t>
  </si>
  <si>
    <t>júl</t>
  </si>
  <si>
    <t>Výkaz za mesiac / rok:</t>
  </si>
  <si>
    <t>03 / 2020</t>
  </si>
  <si>
    <t>08</t>
  </si>
  <si>
    <t>august</t>
  </si>
  <si>
    <t>09</t>
  </si>
  <si>
    <t>september</t>
  </si>
  <si>
    <t>Spôsob výpočtu poklesu tržieb:</t>
  </si>
  <si>
    <t>10</t>
  </si>
  <si>
    <t>október</t>
  </si>
  <si>
    <t>11</t>
  </si>
  <si>
    <t>november</t>
  </si>
  <si>
    <t>Celková tržba za predchádzajúce obdobie podľa účtovníctva:</t>
  </si>
  <si>
    <t>Celková tržba za vykazované obdobie podľa účtovníctva:</t>
  </si>
  <si>
    <t>12</t>
  </si>
  <si>
    <t>december</t>
  </si>
  <si>
    <t>Celkový pokles tržby:</t>
  </si>
  <si>
    <t>Kategória poklesu tržby:</t>
  </si>
  <si>
    <t>Požadovaná výška príspevku 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</si>
</sst>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[$€-1];\-#,##0.00\ [$€-1]"/>
    <numFmt numFmtId="166" formatCode="_-* #,##0.00\ &quot;Sk&quot;_-;\-* #,##0.00\ &quot;Sk&quot;_-;_-* &quot;-&quot;??\ &quot;Sk&quot;_-;_-@_-"/>
    <numFmt numFmtId="167" formatCode="0.00000000"/>
  </numFmts>
  <fonts count="19"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name val="Times New Roman"/>
      <family val="1"/>
      <charset val="238"/>
    </font>
    <font>
      <sz val="3"/>
      <name val="Times New Roman"/>
      <family val="1"/>
      <charset val="238"/>
    </font>
    <font>
      <b/>
      <sz val="3"/>
      <name val="Times New Roman"/>
      <family val="1"/>
      <charset val="238"/>
    </font>
    <font>
      <sz val="3"/>
      <color theme="0"/>
      <name val="Times New Roman"/>
      <family val="1"/>
      <charset val="238"/>
    </font>
    <font>
      <sz val="8"/>
      <color theme="0" tint="-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166" fontId="16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 applyProtection="1"/>
    <xf numFmtId="0" fontId="10" fillId="0" borderId="0" xfId="0" applyFont="1" applyBorder="1" applyAlignment="1">
      <alignment horizontal="right" vertical="center"/>
    </xf>
    <xf numFmtId="0" fontId="13" fillId="0" borderId="1" xfId="1" applyNumberFormat="1" applyFont="1" applyBorder="1" applyAlignment="1" applyProtection="1">
      <alignment horizontal="center"/>
    </xf>
    <xf numFmtId="167" fontId="8" fillId="0" borderId="0" xfId="0" applyNumberFormat="1" applyFont="1" applyBorder="1" applyAlignment="1" applyProtection="1"/>
    <xf numFmtId="0" fontId="8" fillId="0" borderId="0" xfId="0" applyFont="1" applyFill="1" applyAlignment="1">
      <alignment horizontal="center" vertical="center"/>
    </xf>
    <xf numFmtId="165" fontId="10" fillId="0" borderId="1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 applyProtection="1">
      <protection locked="0"/>
    </xf>
    <xf numFmtId="0" fontId="10" fillId="0" borderId="0" xfId="0" applyFont="1" applyFill="1" applyBorder="1" applyAlignment="1">
      <alignment vertical="center" wrapText="1"/>
    </xf>
    <xf numFmtId="165" fontId="12" fillId="0" borderId="1" xfId="0" applyNumberFormat="1" applyFont="1" applyBorder="1" applyAlignment="1" applyProtection="1">
      <protection locked="0"/>
    </xf>
    <xf numFmtId="0" fontId="13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4">
    <dxf>
      <font>
        <color auto="1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>
    <pageSetUpPr fitToPage="1"/>
  </sheetPr>
  <dimension ref="A1:AM8030"/>
  <sheetViews>
    <sheetView showGridLines="0" tabSelected="1" zoomScale="90" zoomScaleNormal="90" workbookViewId="0">
      <selection activeCell="C15" sqref="C15"/>
    </sheetView>
  </sheetViews>
  <sheetFormatPr defaultColWidth="0" defaultRowHeight="12.95" zeroHeight="1"/>
  <cols>
    <col min="1" max="1" width="4.5703125" style="2" customWidth="1"/>
    <col min="2" max="2" width="34.140625" style="2" customWidth="1"/>
    <col min="3" max="3" width="16.5703125" style="2" customWidth="1"/>
    <col min="4" max="4" width="11.85546875" style="2" customWidth="1"/>
    <col min="5" max="5" width="15.85546875" style="2" customWidth="1"/>
    <col min="6" max="6" width="19.85546875" style="2" customWidth="1"/>
    <col min="7" max="7" width="17.85546875" style="2" customWidth="1"/>
    <col min="8" max="8" width="15.85546875" style="2" customWidth="1"/>
    <col min="9" max="9" width="11.5703125" style="2" customWidth="1"/>
    <col min="10" max="10" width="2.140625" style="2" customWidth="1"/>
    <col min="11" max="11" width="8.85546875" style="2" hidden="1" customWidth="1"/>
    <col min="12" max="12" width="11.140625" style="2" hidden="1" customWidth="1"/>
    <col min="13" max="13" width="1.85546875" style="3" hidden="1" customWidth="1"/>
    <col min="14" max="14" width="2.5703125" style="3" hidden="1" customWidth="1"/>
    <col min="15" max="15" width="3.140625" style="3" hidden="1" customWidth="1"/>
    <col min="16" max="16" width="3.5703125" style="3" hidden="1" customWidth="1"/>
    <col min="17" max="17" width="2.5703125" style="3" hidden="1" customWidth="1"/>
    <col min="18" max="18" width="2.85546875" style="3" hidden="1" customWidth="1"/>
    <col min="19" max="19" width="8.42578125" style="3" hidden="1" customWidth="1"/>
    <col min="20" max="21" width="9.140625" style="3" hidden="1" customWidth="1"/>
    <col min="22" max="23" width="4.5703125" style="2" hidden="1" customWidth="1"/>
    <col min="24" max="24" width="12.5703125" style="2" hidden="1" customWidth="1"/>
    <col min="25" max="25" width="4.85546875" style="2" hidden="1" customWidth="1"/>
    <col min="26" max="26" width="6.5703125" style="2" hidden="1" customWidth="1"/>
    <col min="27" max="27" width="8.85546875" style="2" hidden="1" customWidth="1"/>
    <col min="28" max="28" width="10.140625" style="2" hidden="1" customWidth="1"/>
    <col min="29" max="29" width="7.140625" style="2" hidden="1" customWidth="1"/>
    <col min="30" max="30" width="10.140625" style="2" hidden="1" customWidth="1"/>
    <col min="31" max="37" width="8.42578125" style="2" hidden="1" customWidth="1"/>
    <col min="38" max="39" width="0" style="2" hidden="1" customWidth="1"/>
    <col min="40" max="16384" width="8.85546875" style="2" hidden="1"/>
  </cols>
  <sheetData>
    <row r="1" spans="1:25" ht="15.6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1"/>
      <c r="V1" s="4" t="s">
        <v>1</v>
      </c>
      <c r="X1" s="2" t="s">
        <v>2</v>
      </c>
    </row>
    <row r="2" spans="1:25" s="3" customFormat="1" ht="5.0999999999999996">
      <c r="A2" s="5"/>
      <c r="J2" s="6"/>
    </row>
    <row r="3" spans="1:25" ht="15.6">
      <c r="A3" s="7" t="s">
        <v>3</v>
      </c>
      <c r="B3" s="8" t="s">
        <v>4</v>
      </c>
      <c r="C3" s="49"/>
      <c r="D3" s="49"/>
      <c r="E3" s="49"/>
      <c r="F3" s="49"/>
      <c r="G3" s="49"/>
      <c r="H3" s="49"/>
      <c r="I3" s="49"/>
      <c r="J3" s="1"/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T3" s="3" t="s">
        <v>11</v>
      </c>
      <c r="V3" s="2">
        <v>0</v>
      </c>
      <c r="W3" s="2">
        <v>0</v>
      </c>
      <c r="X3" s="2">
        <v>0</v>
      </c>
      <c r="Y3" s="2">
        <v>0</v>
      </c>
    </row>
    <row r="4" spans="1:25" ht="15.6">
      <c r="A4" s="9" t="s">
        <v>12</v>
      </c>
      <c r="B4" s="8" t="s">
        <v>13</v>
      </c>
      <c r="C4" s="43"/>
      <c r="J4" s="1"/>
      <c r="M4" s="3">
        <v>2020</v>
      </c>
      <c r="N4" s="10" t="s">
        <v>14</v>
      </c>
      <c r="O4" s="3" t="s">
        <v>15</v>
      </c>
      <c r="P4" s="11" t="str">
        <f>CONCATENATE(N4," / ",$M$4)</f>
        <v>01 / 2020</v>
      </c>
      <c r="Q4" s="12">
        <v>21</v>
      </c>
      <c r="R4" s="3">
        <f t="shared" ref="R4:R10" si="0">Q4*8</f>
        <v>168</v>
      </c>
      <c r="T4" s="3" t="s">
        <v>16</v>
      </c>
      <c r="V4" s="2">
        <v>10</v>
      </c>
      <c r="W4" s="2">
        <v>90</v>
      </c>
      <c r="X4" s="2">
        <v>20</v>
      </c>
      <c r="Y4" s="2">
        <v>180</v>
      </c>
    </row>
    <row r="5" spans="1:25" ht="14.1">
      <c r="B5" s="8" t="s">
        <v>17</v>
      </c>
      <c r="C5" s="50"/>
      <c r="D5" s="50"/>
      <c r="E5" s="50"/>
      <c r="F5" s="50"/>
      <c r="G5" s="50"/>
      <c r="H5" s="50"/>
      <c r="I5" s="50"/>
      <c r="J5" s="1"/>
      <c r="N5" s="10" t="s">
        <v>18</v>
      </c>
      <c r="O5" s="3" t="s">
        <v>19</v>
      </c>
      <c r="P5" s="11" t="str">
        <f t="shared" ref="P5:P15" si="1">CONCATENATE(N5," / ",$M$4)</f>
        <v>02 / 2020</v>
      </c>
      <c r="Q5" s="12">
        <v>20</v>
      </c>
      <c r="R5" s="3">
        <f t="shared" si="0"/>
        <v>160</v>
      </c>
      <c r="V5" s="2">
        <v>20</v>
      </c>
      <c r="W5" s="2">
        <v>150</v>
      </c>
      <c r="X5" s="2">
        <v>40</v>
      </c>
      <c r="Y5" s="2">
        <v>300</v>
      </c>
    </row>
    <row r="6" spans="1:25" s="3" customFormat="1" ht="5.0999999999999996">
      <c r="B6" s="5"/>
      <c r="J6" s="6"/>
      <c r="N6" s="10" t="s">
        <v>20</v>
      </c>
      <c r="O6" s="3" t="s">
        <v>21</v>
      </c>
      <c r="P6" s="11" t="str">
        <f t="shared" si="1"/>
        <v>03 / 2020</v>
      </c>
      <c r="Q6" s="12">
        <v>22</v>
      </c>
      <c r="R6" s="3">
        <f t="shared" si="0"/>
        <v>176</v>
      </c>
      <c r="T6" s="3" t="s">
        <v>22</v>
      </c>
      <c r="V6" s="3">
        <v>30</v>
      </c>
      <c r="W6" s="3">
        <v>210</v>
      </c>
      <c r="X6" s="3">
        <v>60</v>
      </c>
      <c r="Y6" s="3">
        <v>420</v>
      </c>
    </row>
    <row r="7" spans="1:25" s="13" customFormat="1" ht="14.1">
      <c r="A7" s="15"/>
      <c r="B7" s="40" t="s">
        <v>23</v>
      </c>
      <c r="C7" s="51"/>
      <c r="D7" s="51"/>
      <c r="E7" s="40" t="s">
        <v>24</v>
      </c>
      <c r="F7" s="42"/>
      <c r="G7" s="40" t="s">
        <v>25</v>
      </c>
      <c r="H7" s="41"/>
      <c r="I7" s="15"/>
      <c r="J7" s="16"/>
      <c r="K7" s="16"/>
      <c r="L7" s="16"/>
      <c r="M7" s="3"/>
      <c r="N7" s="10" t="s">
        <v>26</v>
      </c>
      <c r="O7" s="3" t="s">
        <v>27</v>
      </c>
      <c r="P7" s="11" t="str">
        <f t="shared" si="1"/>
        <v>04 / 2020</v>
      </c>
      <c r="Q7" s="12">
        <v>20</v>
      </c>
      <c r="R7" s="3">
        <f t="shared" si="0"/>
        <v>160</v>
      </c>
      <c r="S7" s="3"/>
      <c r="T7" s="3" t="s">
        <v>28</v>
      </c>
      <c r="U7" s="3"/>
      <c r="V7" s="13">
        <v>40</v>
      </c>
      <c r="W7" s="13">
        <v>270</v>
      </c>
      <c r="X7" s="13">
        <v>80</v>
      </c>
      <c r="Y7" s="13">
        <v>540</v>
      </c>
    </row>
    <row r="8" spans="1:25" s="15" customFormat="1" ht="10.5">
      <c r="A8" s="3"/>
      <c r="B8" s="5"/>
      <c r="C8" s="3"/>
      <c r="D8" s="3"/>
      <c r="E8" s="3"/>
      <c r="F8" s="3"/>
      <c r="G8" s="3"/>
      <c r="H8" s="3"/>
      <c r="I8" s="3"/>
      <c r="J8" s="6"/>
      <c r="M8" s="3"/>
      <c r="N8" s="10" t="s">
        <v>29</v>
      </c>
      <c r="O8" s="3" t="s">
        <v>30</v>
      </c>
      <c r="P8" s="11" t="str">
        <f t="shared" si="1"/>
        <v>05 / 2020</v>
      </c>
      <c r="Q8" s="12">
        <v>19</v>
      </c>
      <c r="R8" s="3">
        <f t="shared" si="0"/>
        <v>152</v>
      </c>
      <c r="S8" s="3"/>
      <c r="T8" s="3" t="s">
        <v>31</v>
      </c>
      <c r="U8" s="3"/>
      <c r="V8" s="17" t="s">
        <v>32</v>
      </c>
      <c r="W8" s="17" t="s">
        <v>33</v>
      </c>
      <c r="X8" s="17" t="s">
        <v>32</v>
      </c>
      <c r="Y8" s="17" t="s">
        <v>33</v>
      </c>
    </row>
    <row r="9" spans="1:25" s="3" customFormat="1" ht="15.6">
      <c r="A9" s="15"/>
      <c r="B9" s="18" t="s">
        <v>34</v>
      </c>
      <c r="C9" s="52"/>
      <c r="D9" s="52"/>
      <c r="E9" s="15"/>
      <c r="F9" s="15"/>
      <c r="G9" s="15"/>
      <c r="H9" s="15"/>
      <c r="I9" s="15"/>
      <c r="J9" s="16"/>
      <c r="N9" s="10" t="s">
        <v>35</v>
      </c>
      <c r="O9" s="3" t="s">
        <v>36</v>
      </c>
      <c r="P9" s="11" t="str">
        <f t="shared" si="1"/>
        <v>06 / 2020</v>
      </c>
      <c r="Q9" s="12">
        <v>22</v>
      </c>
      <c r="R9" s="3">
        <f t="shared" si="0"/>
        <v>176</v>
      </c>
    </row>
    <row r="10" spans="1:25" s="15" customFormat="1" ht="10.5">
      <c r="A10" s="3"/>
      <c r="B10" s="5"/>
      <c r="C10" s="3"/>
      <c r="D10" s="3"/>
      <c r="E10" s="3"/>
      <c r="F10" s="3"/>
      <c r="G10" s="3"/>
      <c r="H10" s="3"/>
      <c r="I10" s="3"/>
      <c r="J10" s="6"/>
      <c r="M10" s="3"/>
      <c r="N10" s="10" t="s">
        <v>37</v>
      </c>
      <c r="O10" s="3" t="s">
        <v>38</v>
      </c>
      <c r="P10" s="11" t="str">
        <f t="shared" si="1"/>
        <v>07 / 2020</v>
      </c>
      <c r="Q10" s="12">
        <v>23</v>
      </c>
      <c r="R10" s="3">
        <f t="shared" si="0"/>
        <v>184</v>
      </c>
      <c r="S10" s="3"/>
      <c r="T10" s="3"/>
      <c r="U10" s="3"/>
    </row>
    <row r="11" spans="1:25" s="3" customFormat="1" ht="14.1">
      <c r="A11" s="13"/>
      <c r="B11" s="19" t="s">
        <v>39</v>
      </c>
      <c r="C11" s="20" t="s">
        <v>40</v>
      </c>
      <c r="D11" s="21"/>
      <c r="E11" s="21"/>
      <c r="F11" s="13"/>
      <c r="G11" s="13"/>
      <c r="H11" s="13"/>
      <c r="I11" s="13"/>
      <c r="J11" s="14"/>
      <c r="N11" s="10" t="s">
        <v>41</v>
      </c>
      <c r="O11" s="3" t="s">
        <v>42</v>
      </c>
      <c r="P11" s="11" t="str">
        <f t="shared" si="1"/>
        <v>08 / 2020</v>
      </c>
      <c r="Q11" s="12">
        <v>21</v>
      </c>
      <c r="R11" s="3">
        <f>Q11*8</f>
        <v>168</v>
      </c>
    </row>
    <row r="12" spans="1:25" s="13" customFormat="1" ht="14.1">
      <c r="A12" s="3"/>
      <c r="B12" s="22"/>
      <c r="C12" s="23"/>
      <c r="D12" s="22"/>
      <c r="E12" s="22"/>
      <c r="F12" s="22"/>
      <c r="G12" s="3"/>
      <c r="H12" s="3"/>
      <c r="I12" s="3"/>
      <c r="J12" s="6"/>
      <c r="M12" s="3"/>
      <c r="N12" s="10" t="s">
        <v>43</v>
      </c>
      <c r="O12" s="3" t="s">
        <v>44</v>
      </c>
      <c r="P12" s="11" t="str">
        <f t="shared" si="1"/>
        <v>09 / 2020</v>
      </c>
      <c r="Q12" s="12">
        <v>20</v>
      </c>
      <c r="R12" s="3">
        <f>Q12*8</f>
        <v>160</v>
      </c>
      <c r="S12" s="3"/>
      <c r="T12" s="3"/>
      <c r="U12" s="3"/>
    </row>
    <row r="13" spans="1:25" s="3" customFormat="1" ht="26.45" customHeight="1">
      <c r="A13" s="2"/>
      <c r="B13" s="19" t="s">
        <v>45</v>
      </c>
      <c r="C13" s="47"/>
      <c r="D13" s="47"/>
      <c r="E13" s="47"/>
      <c r="F13" s="47"/>
      <c r="G13" s="47"/>
      <c r="H13" s="47"/>
      <c r="I13" s="47"/>
      <c r="J13" s="1"/>
      <c r="N13" s="10" t="s">
        <v>46</v>
      </c>
      <c r="O13" s="3" t="s">
        <v>47</v>
      </c>
      <c r="P13" s="11" t="str">
        <f t="shared" si="1"/>
        <v>10 / 2020</v>
      </c>
      <c r="Q13" s="12">
        <v>22</v>
      </c>
      <c r="R13" s="3">
        <f>Q13*8</f>
        <v>176</v>
      </c>
    </row>
    <row r="14" spans="1:25" ht="25.7" customHeight="1">
      <c r="A14" s="3"/>
      <c r="B14" s="22"/>
      <c r="C14" s="24"/>
      <c r="D14" s="22"/>
      <c r="E14" s="22"/>
      <c r="F14" s="22"/>
      <c r="G14" s="3"/>
      <c r="H14" s="3"/>
      <c r="I14" s="3"/>
      <c r="J14" s="6"/>
      <c r="N14" s="10" t="s">
        <v>48</v>
      </c>
      <c r="O14" s="3" t="s">
        <v>49</v>
      </c>
      <c r="P14" s="11" t="str">
        <f t="shared" si="1"/>
        <v>11 / 2020</v>
      </c>
      <c r="Q14" s="12">
        <v>20</v>
      </c>
      <c r="R14" s="3">
        <f>Q14*8</f>
        <v>160</v>
      </c>
    </row>
    <row r="15" spans="1:25" s="3" customFormat="1" ht="27.95">
      <c r="A15" s="2"/>
      <c r="B15" s="25" t="s">
        <v>50</v>
      </c>
      <c r="C15" s="44"/>
      <c r="D15" s="26"/>
      <c r="E15" s="26"/>
      <c r="F15" s="45" t="s">
        <v>51</v>
      </c>
      <c r="G15" s="45"/>
      <c r="H15" s="46"/>
      <c r="I15" s="46"/>
      <c r="J15" s="1"/>
      <c r="N15" s="10" t="s">
        <v>52</v>
      </c>
      <c r="O15" s="3" t="s">
        <v>53</v>
      </c>
      <c r="P15" s="11" t="str">
        <f t="shared" si="1"/>
        <v>12 / 2020</v>
      </c>
      <c r="Q15" s="12">
        <v>21</v>
      </c>
      <c r="R15" s="3">
        <f>Q15*8</f>
        <v>168</v>
      </c>
    </row>
    <row r="16" spans="1:25">
      <c r="A16" s="3"/>
      <c r="B16" s="22"/>
      <c r="C16" s="24"/>
      <c r="D16" s="22"/>
      <c r="E16" s="22"/>
      <c r="F16" s="3"/>
      <c r="G16" s="3"/>
      <c r="H16" s="3"/>
      <c r="I16" s="3"/>
      <c r="J16" s="6"/>
      <c r="N16" s="10"/>
      <c r="P16" s="11"/>
      <c r="Q16" s="12"/>
    </row>
    <row r="17" spans="1:21" s="3" customFormat="1" ht="14.1">
      <c r="A17" s="13"/>
      <c r="B17" s="27" t="s">
        <v>54</v>
      </c>
      <c r="C17" s="28">
        <f>C15-H15</f>
        <v>0</v>
      </c>
      <c r="D17" s="13"/>
      <c r="E17" s="13"/>
      <c r="F17" s="13"/>
      <c r="G17" s="29" t="s">
        <v>55</v>
      </c>
      <c r="H17" s="30">
        <f>IF(C17&gt;0,IF(C11="03 / 2020",IF(C18&gt;=10,IF(C18&gt;=20,IF(C18&gt;=30,IF(C18&gt;=40,40,30),20),10),0),IF(C18&gt;=20,IF(C18&gt;=40,IF(C18&gt;=60,IF(C18&gt;=80,80,60),40),20),0)),0)</f>
        <v>0</v>
      </c>
      <c r="I17" s="8" t="s">
        <v>32</v>
      </c>
      <c r="J17" s="14"/>
      <c r="N17" s="10"/>
      <c r="P17" s="11"/>
      <c r="Q17" s="12"/>
    </row>
    <row r="18" spans="1:21" s="13" customFormat="1" ht="14.1">
      <c r="A18" s="3"/>
      <c r="B18" s="22"/>
      <c r="C18" s="31">
        <f>IF(AND(C15&gt;0,H15&lt;&gt;""),((C15-H15)/C15)*100,0)</f>
        <v>0</v>
      </c>
      <c r="D18" s="3"/>
      <c r="E18" s="3"/>
      <c r="F18" s="22"/>
      <c r="G18" s="3"/>
      <c r="H18" s="32">
        <f>IF(C11="03 / 2020",VLOOKUP($H$17,$V$3:$W$7,2,FALSE),VLOOKUP($H$17,$X$3:$Y$7,2,FALSE))</f>
        <v>0</v>
      </c>
      <c r="I18" s="3"/>
      <c r="J18" s="6"/>
      <c r="M18" s="3"/>
      <c r="N18" s="10"/>
      <c r="O18" s="3"/>
      <c r="P18" s="11"/>
      <c r="Q18" s="12"/>
      <c r="R18" s="3"/>
      <c r="S18" s="3"/>
      <c r="T18" s="3"/>
      <c r="U18" s="3"/>
    </row>
    <row r="19" spans="1:21" s="3" customFormat="1" ht="14.1">
      <c r="A19" s="2"/>
      <c r="B19" s="19" t="s">
        <v>56</v>
      </c>
      <c r="C19" s="33">
        <f>IF(C11="03 / 2020",VLOOKUP($H$17,$V$3:$W$7,2,FALSE),VLOOKUP($H$17,$X$3:$Y$7,2,FALSE))</f>
        <v>0</v>
      </c>
      <c r="D19" s="34"/>
      <c r="E19" s="35"/>
      <c r="F19" s="36"/>
      <c r="G19" s="2"/>
      <c r="H19" s="1"/>
      <c r="I19" s="2"/>
      <c r="J19" s="2"/>
      <c r="N19" s="10"/>
      <c r="P19" s="11"/>
      <c r="Q19" s="12"/>
    </row>
    <row r="20" spans="1:21">
      <c r="A20" s="3"/>
      <c r="B20" s="3"/>
      <c r="C20" s="3"/>
      <c r="D20" s="22"/>
      <c r="E20" s="3"/>
      <c r="F20" s="3"/>
      <c r="G20" s="3"/>
      <c r="H20" s="6"/>
      <c r="I20" s="3"/>
      <c r="J20" s="3"/>
      <c r="L20" s="37"/>
      <c r="M20" s="2"/>
      <c r="N20" s="38"/>
      <c r="O20" s="39"/>
      <c r="P20" s="2"/>
      <c r="Q20" s="2"/>
      <c r="R20" s="2"/>
      <c r="S20" s="2"/>
      <c r="T20" s="2"/>
      <c r="U20" s="2"/>
    </row>
    <row r="21" spans="1:21" s="3" customFormat="1" hidden="1">
      <c r="A21" s="2"/>
      <c r="B21" s="2"/>
      <c r="C21" s="2"/>
      <c r="D21" s="2"/>
      <c r="E21" s="2"/>
      <c r="F21" s="2"/>
      <c r="G21" s="2"/>
      <c r="H21" s="2"/>
      <c r="I21" s="2"/>
      <c r="J21" s="2"/>
      <c r="L21" s="10"/>
      <c r="N21" s="11"/>
      <c r="O21" s="12"/>
    </row>
    <row r="22" spans="1:21" hidden="1"/>
    <row r="23" spans="1:21" hidden="1"/>
    <row r="24" spans="1:21" hidden="1"/>
    <row r="25" spans="1:21" hidden="1"/>
    <row r="26" spans="1:21" hidden="1"/>
    <row r="27" spans="1:21" hidden="1"/>
    <row r="28" spans="1:21" hidden="1"/>
    <row r="29" spans="1:21" hidden="1"/>
    <row r="30" spans="1:21" hidden="1"/>
    <row r="31" spans="1:21" hidden="1"/>
    <row r="32" spans="1:2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</sheetData>
  <sheetProtection algorithmName="SHA-512" hashValue="pZsgJCLTo3PuH2X/vgozWumFLmMSIJpDZmby1nSPUQbztFk5HkHrVeGYtgX/gOHyBW+i5bNCeWDTAZ75dPckCw==" saltValue="oc96k7tzMF7SN2yTcGy9iw==" spinCount="100000" sheet="1" objects="1" scenarios="1" selectLockedCells="1"/>
  <mergeCells count="8">
    <mergeCell ref="F15:G15"/>
    <mergeCell ref="H15:I15"/>
    <mergeCell ref="C13:I13"/>
    <mergeCell ref="A1:I1"/>
    <mergeCell ref="C3:I3"/>
    <mergeCell ref="C5:I5"/>
    <mergeCell ref="C7:D7"/>
    <mergeCell ref="C9:D9"/>
  </mergeCells>
  <conditionalFormatting sqref="C5:I5 C4 C3:I3">
    <cfRule type="cellIs" dxfId="3" priority="14" operator="equal">
      <formula>""</formula>
    </cfRule>
  </conditionalFormatting>
  <conditionalFormatting sqref="C9:D9 C15 H15 C7 F7 H7">
    <cfRule type="cellIs" dxfId="2" priority="13" operator="equal">
      <formula>""</formula>
    </cfRule>
  </conditionalFormatting>
  <conditionalFormatting sqref="C13:I13">
    <cfRule type="expression" dxfId="1" priority="12">
      <formula>$C$13=""</formula>
    </cfRule>
  </conditionalFormatting>
  <conditionalFormatting sqref="B7 E7 G7">
    <cfRule type="expression" dxfId="0" priority="1">
      <formula>#REF!="Áno"</formula>
    </cfRule>
  </conditionalFormatting>
  <dataValidations count="10">
    <dataValidation type="decimal" operator="greaterThanOrEqual" allowBlank="1" showErrorMessage="1" error="má byť &gt;=0" prompt="uvádzať na 2 desatinné miesta" sqref="H15:I15" xr:uid="{00000000-0002-0000-0000-000000000000}">
      <formula1>0</formula1>
    </dataValidation>
    <dataValidation type="textLength" operator="greaterThan" allowBlank="1" showInputMessage="1" showErrorMessage="1" sqref="F7" xr:uid="{00000000-0002-0000-0000-000001000000}">
      <formula1>1</formula1>
    </dataValidation>
    <dataValidation type="textLength" operator="greaterThan" allowBlank="1" showErrorMessage="1" sqref="C7:D7" xr:uid="{00000000-0002-0000-0000-000002000000}">
      <formula1>1</formula1>
    </dataValidation>
    <dataValidation type="list" allowBlank="1" showInputMessage="1" showErrorMessage="1" error="vyberte zo zoznamu" prompt="stlačte tlačidlo vpravo vedľa bunky na rozbalenie ponuky" sqref="C11" xr:uid="{00000000-0002-0000-0000-000003000000}">
      <formula1>$P$6:$P$6</formula1>
    </dataValidation>
    <dataValidation operator="greaterThan" allowBlank="1" showInputMessage="1" showErrorMessage="1" sqref="H17 C17:C18" xr:uid="{00000000-0002-0000-0000-000004000000}"/>
    <dataValidation type="decimal" operator="greaterThan" allowBlank="1" showErrorMessage="1" error="má byť &gt;0" prompt="uvádzať na 2 desatinné miesta" sqref="C15" xr:uid="{00000000-0002-0000-0000-000005000000}">
      <formula1>0</formula1>
    </dataValidation>
    <dataValidation type="textLength" allowBlank="1" showInputMessage="1" showErrorMessage="1" error="chybný počet znakov (9-10)" prompt="Uvádzať v tvare bez lomítka" sqref="H7" xr:uid="{00000000-0002-0000-0000-000006000000}">
      <formula1>9</formula1>
      <formula2>10</formula2>
    </dataValidation>
    <dataValidation type="textLength" allowBlank="1" showErrorMessage="1" error="treba min. 8 max. 10 znakov" sqref="C4" xr:uid="{00000000-0002-0000-0000-000007000000}">
      <formula1>8</formula1>
      <formula2>10</formula2>
    </dataValidation>
    <dataValidation type="textLength" operator="lessThanOrEqual" allowBlank="1" showErrorMessage="1" error="max 15 znakov v tvare 20/XX/54e/ccccc" sqref="C9:D9" xr:uid="{00000000-0002-0000-0000-000008000000}">
      <formula1>15</formula1>
    </dataValidation>
    <dataValidation type="list" allowBlank="1" showInputMessage="1" showErrorMessage="1" error="vyberte zo zoznamu" prompt="stlačte tlačidlo vpravo vedľa bunky na rozbalenie ponuky" sqref="C13:I13" xr:uid="{00000000-0002-0000-0000-000009000000}">
      <formula1>$T$6:$T$8</formula1>
    </dataValidation>
  </dataValidations>
  <pageMargins left="0.39370078740157483" right="0.39370078740157483" top="0.59055118110236227" bottom="0.51181102362204722" header="0.51181102362204722" footer="0.39370078740157483"/>
  <pageSetup paperSize="9" scale="95" fitToHeight="999" orientation="landscape" r:id="rId1"/>
  <headerFooter alignWithMargins="0">
    <oddFooter>&amp;C&amp;"Times New Roman,Normálne"&amp;8Strana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6872C64E674A4E874AE9C6F7AA90C8" ma:contentTypeVersion="4" ma:contentTypeDescription="Umožňuje vytvoriť nový dokument." ma:contentTypeScope="" ma:versionID="59dfd7272be5cd98b9726edc8523a18b">
  <xsd:schema xmlns:xsd="http://www.w3.org/2001/XMLSchema" xmlns:xs="http://www.w3.org/2001/XMLSchema" xmlns:p="http://schemas.microsoft.com/office/2006/metadata/properties" xmlns:ns2="61170ce9-fbbb-4286-99f5-e0ff0aead9cf" xmlns:ns3="75f0c9e5-1558-4a8e-b470-1e87b1e14bd9" targetNamespace="http://schemas.microsoft.com/office/2006/metadata/properties" ma:root="true" ma:fieldsID="5bf8d54de8f3558dc3c00952ab95934f" ns2:_="" ns3:_="">
    <xsd:import namespace="61170ce9-fbbb-4286-99f5-e0ff0aead9cf"/>
    <xsd:import namespace="75f0c9e5-1558-4a8e-b470-1e87b1e14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70ce9-fbbb-4286-99f5-e0ff0aead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0c9e5-1558-4a8e-b470-1e87b1e14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195D35-8D91-4A40-8855-F56BC28427A7}"/>
</file>

<file path=customXml/itemProps2.xml><?xml version="1.0" encoding="utf-8"?>
<ds:datastoreItem xmlns:ds="http://schemas.openxmlformats.org/officeDocument/2006/customXml" ds:itemID="{02151DF4-3AA9-4BFB-A931-1EC3AFCC41A6}"/>
</file>

<file path=customXml/itemProps3.xml><?xml version="1.0" encoding="utf-8"?>
<ds:datastoreItem xmlns:ds="http://schemas.openxmlformats.org/officeDocument/2006/customXml" ds:itemID="{1393FD20-0BB4-4ACD-8DE3-82F5E7B532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Vido</dc:creator>
  <cp:keywords/>
  <dc:description/>
  <cp:lastModifiedBy>Straka Lubomir</cp:lastModifiedBy>
  <cp:revision/>
  <dcterms:created xsi:type="dcterms:W3CDTF">2020-04-07T06:57:18Z</dcterms:created>
  <dcterms:modified xsi:type="dcterms:W3CDTF">2020-04-08T13:24:18Z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0x010100856872C64E674A4E874AE9C6F7AA90C8</vt:lpwstr>
  </property>
</Properties>
</file>